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94" i="1"/>
  <c r="F194" i="1"/>
  <c r="B174" i="1"/>
  <c r="A174" i="1"/>
  <c r="L173" i="1"/>
  <c r="J173" i="1"/>
  <c r="I173" i="1"/>
  <c r="H173" i="1"/>
  <c r="G173" i="1"/>
  <c r="F173" i="1"/>
  <c r="B164" i="1"/>
  <c r="A164" i="1"/>
  <c r="L174" i="1"/>
  <c r="J163" i="1"/>
  <c r="J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G135" i="1"/>
  <c r="F135" i="1"/>
  <c r="B126" i="1"/>
  <c r="A126" i="1"/>
  <c r="L136" i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17" i="1"/>
  <c r="J106" i="1"/>
  <c r="J117" i="1" s="1"/>
  <c r="I106" i="1"/>
  <c r="I117" i="1" s="1"/>
  <c r="H106" i="1"/>
  <c r="H117" i="1" s="1"/>
  <c r="G106" i="1"/>
  <c r="F106" i="1"/>
  <c r="F117" i="1" s="1"/>
  <c r="B99" i="1"/>
  <c r="A99" i="1"/>
  <c r="L98" i="1"/>
  <c r="J98" i="1"/>
  <c r="I98" i="1"/>
  <c r="H98" i="1"/>
  <c r="G98" i="1"/>
  <c r="F98" i="1"/>
  <c r="B89" i="1"/>
  <c r="A89" i="1"/>
  <c r="L99" i="1"/>
  <c r="F88" i="1"/>
  <c r="F99" i="1" s="1"/>
  <c r="B80" i="1"/>
  <c r="A80" i="1"/>
  <c r="L79" i="1"/>
  <c r="J79" i="1"/>
  <c r="I79" i="1"/>
  <c r="H79" i="1"/>
  <c r="G79" i="1"/>
  <c r="F79" i="1"/>
  <c r="B70" i="1"/>
  <c r="A70" i="1"/>
  <c r="L80" i="1"/>
  <c r="J80" i="1"/>
  <c r="H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F12" i="1"/>
  <c r="G117" i="1" l="1"/>
  <c r="L195" i="1"/>
  <c r="F195" i="1"/>
</calcChain>
</file>

<file path=xl/sharedStrings.xml><?xml version="1.0" encoding="utf-8"?>
<sst xmlns="http://schemas.openxmlformats.org/spreadsheetml/2006/main" count="403" uniqueCount="174">
  <si>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</si>
  <si>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</si>
  <si>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</si>
  <si>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</si>
  <si>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</si>
  <si>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</si>
  <si>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</si>
  <si>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</si>
  <si>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</si>
  <si>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</si>
  <si>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</si>
  <si>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</si>
  <si>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</si>
  <si>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</si>
  <si>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</si>
  <si>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</si>
  <si>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</si>
  <si>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</si>
  <si>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</si>
  <si>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</si>
  <si>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</si>
  <si>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</si>
  <si>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</si>
  <si>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</si>
  <si>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</si>
  <si>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</si>
  <si>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</si>
  <si>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</si>
  <si>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</si>
  <si>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</si>
  <si>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</si>
  <si>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</si>
  <si>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</si>
  <si>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</si>
  <si>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</si>
  <si>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</si>
  <si>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</si>
  <si>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</si>
  <si>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</si>
  <si>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</si>
  <si>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Каша вязкая молочная кукурузная</t>
  </si>
  <si>
    <t>Чай черный с лимоном и сахаром</t>
  </si>
  <si>
    <t>Хлеб в ассортименте</t>
  </si>
  <si>
    <t>Йогурт</t>
  </si>
  <si>
    <t>Сок в и/у фруктовый</t>
  </si>
  <si>
    <t>54-3гн-2020</t>
  </si>
  <si>
    <t>пром</t>
  </si>
  <si>
    <t>Сыр твердых сортов в нарезке</t>
  </si>
  <si>
    <t>Котлета из курицы п/ф</t>
  </si>
  <si>
    <t>Картофельное пюре</t>
  </si>
  <si>
    <t>Соус красный основной</t>
  </si>
  <si>
    <t>Какао с молоком сгущённым</t>
  </si>
  <si>
    <t>54-1з-2020</t>
  </si>
  <si>
    <t>54-11г-2020</t>
  </si>
  <si>
    <t>54-3с-2020</t>
  </si>
  <si>
    <t>54-22гн-2020</t>
  </si>
  <si>
    <t>сладкое</t>
  </si>
  <si>
    <t>Котлета мясная п/ф</t>
  </si>
  <si>
    <t>Булочка Малышок</t>
  </si>
  <si>
    <t>19/388/312/2004</t>
  </si>
  <si>
    <t>54-4г-2020</t>
  </si>
  <si>
    <t>54-3соус-2020</t>
  </si>
  <si>
    <t>Плов с курицей</t>
  </si>
  <si>
    <t>Чай черный с сахаром</t>
  </si>
  <si>
    <t>54-12м-2020</t>
  </si>
  <si>
    <t>54-2гн-2020</t>
  </si>
  <si>
    <t>Котлеты, биточки из рыбы п/ф (2 шт)</t>
  </si>
  <si>
    <t>608/1/3/12/2004</t>
  </si>
  <si>
    <t>54-3г-2020</t>
  </si>
  <si>
    <t>Каша Дружба</t>
  </si>
  <si>
    <t>Сыр твёрдых сортов в нарезке</t>
  </si>
  <si>
    <t>Какао с молоком</t>
  </si>
  <si>
    <t>Хлеб пшеничный</t>
  </si>
  <si>
    <t>54-16к-2020</t>
  </si>
  <si>
    <t>54-21гн-2020</t>
  </si>
  <si>
    <t>Гуляш из говядины</t>
  </si>
  <si>
    <t>Макароны отварные</t>
  </si>
  <si>
    <t>54-2м-2020</t>
  </si>
  <si>
    <t>54-1г-2020</t>
  </si>
  <si>
    <t>Голубцы ленивые запеченные п/ф</t>
  </si>
  <si>
    <t>Пюре картофельное</t>
  </si>
  <si>
    <t xml:space="preserve">Хлеб пшеничный </t>
  </si>
  <si>
    <t>54-6к-2020</t>
  </si>
  <si>
    <t>358-2004-287</t>
  </si>
  <si>
    <t>Каша гречневая рассыпчатая</t>
  </si>
  <si>
    <t>Каша вязкая молочная пшенная</t>
  </si>
  <si>
    <t>Сырники из творога п/ф</t>
  </si>
  <si>
    <t>БОУ "Кабаньевская  ООШ"</t>
  </si>
  <si>
    <t xml:space="preserve"> И.о директора</t>
  </si>
  <si>
    <t>Матвеева Т.В.</t>
  </si>
  <si>
    <t xml:space="preserve"> 54-2х-2020</t>
  </si>
  <si>
    <t xml:space="preserve"> соус</t>
  </si>
  <si>
    <t>соус</t>
  </si>
  <si>
    <t>7/2010</t>
  </si>
  <si>
    <t xml:space="preserve"> 1.6</t>
  </si>
  <si>
    <t>54/3соус2020</t>
  </si>
  <si>
    <t>4.0</t>
  </si>
  <si>
    <t>25.98</t>
  </si>
  <si>
    <t xml:space="preserve"> Фрукт (яблоко)</t>
  </si>
  <si>
    <t xml:space="preserve"> </t>
  </si>
  <si>
    <t xml:space="preserve"> 6.44</t>
  </si>
  <si>
    <t xml:space="preserve"> 11.5</t>
  </si>
  <si>
    <t xml:space="preserve"> 27.6</t>
  </si>
  <si>
    <t>241.5</t>
  </si>
  <si>
    <t>64.03</t>
  </si>
  <si>
    <t>16.37</t>
  </si>
  <si>
    <t xml:space="preserve"> 22.5</t>
  </si>
  <si>
    <t>92.84</t>
  </si>
  <si>
    <t>642.7</t>
  </si>
  <si>
    <t xml:space="preserve"> салат</t>
  </si>
  <si>
    <t xml:space="preserve"> салат из свеклы отварной </t>
  </si>
  <si>
    <t xml:space="preserve"> 54-13з-2020</t>
  </si>
  <si>
    <t xml:space="preserve"> 4.20</t>
  </si>
  <si>
    <t>81.60</t>
  </si>
  <si>
    <t xml:space="preserve"> 2.60</t>
  </si>
  <si>
    <t xml:space="preserve"> 1.1</t>
  </si>
  <si>
    <t xml:space="preserve"> 27.3</t>
  </si>
  <si>
    <t xml:space="preserve"> 3.24</t>
  </si>
  <si>
    <t xml:space="preserve"> 31.8</t>
  </si>
  <si>
    <t>19.52</t>
  </si>
  <si>
    <t xml:space="preserve"> 6.1</t>
  </si>
  <si>
    <t>65.32</t>
  </si>
  <si>
    <t>60.8</t>
  </si>
  <si>
    <t>97.80</t>
  </si>
  <si>
    <t xml:space="preserve"> рис отварной</t>
  </si>
  <si>
    <t xml:space="preserve"> 12.74</t>
  </si>
  <si>
    <t xml:space="preserve"> 12.4</t>
  </si>
  <si>
    <t xml:space="preserve"> 3.6</t>
  </si>
  <si>
    <t xml:space="preserve"> 5.4</t>
  </si>
  <si>
    <t xml:space="preserve"> 36.4</t>
  </si>
  <si>
    <t xml:space="preserve"> 208.7</t>
  </si>
  <si>
    <t>54-6г-2020</t>
  </si>
  <si>
    <t xml:space="preserve"> 19.88</t>
  </si>
  <si>
    <t xml:space="preserve"> 21.59</t>
  </si>
  <si>
    <t xml:space="preserve"> 96.58</t>
  </si>
  <si>
    <t>656.09</t>
  </si>
  <si>
    <t xml:space="preserve"> 18.93</t>
  </si>
  <si>
    <t>28.24</t>
  </si>
  <si>
    <t xml:space="preserve"> чай черный ссахаром</t>
  </si>
  <si>
    <t>0.2</t>
  </si>
  <si>
    <t xml:space="preserve"> 6.5</t>
  </si>
  <si>
    <t xml:space="preserve"> 26.8</t>
  </si>
  <si>
    <t xml:space="preserve"> 54-2гн-2020</t>
  </si>
  <si>
    <t xml:space="preserve"> 1.60</t>
  </si>
  <si>
    <t xml:space="preserve"> 64.93</t>
  </si>
  <si>
    <t xml:space="preserve"> 9.10</t>
  </si>
  <si>
    <t>69.46</t>
  </si>
  <si>
    <t xml:space="preserve"> 575.1</t>
  </si>
  <si>
    <t xml:space="preserve"> 69.46</t>
  </si>
  <si>
    <t xml:space="preserve"> повидло</t>
  </si>
  <si>
    <t xml:space="preserve"> 18.3</t>
  </si>
  <si>
    <t xml:space="preserve"> 3.60</t>
  </si>
  <si>
    <t xml:space="preserve"> 28.24</t>
  </si>
  <si>
    <t>90.33</t>
  </si>
  <si>
    <t xml:space="preserve"> 90.33</t>
  </si>
  <si>
    <t xml:space="preserve"> Гуляш из мяса куринного</t>
  </si>
  <si>
    <t xml:space="preserve"> 64.70</t>
  </si>
  <si>
    <t xml:space="preserve"> 19.3</t>
  </si>
  <si>
    <t xml:space="preserve"> 4.52</t>
  </si>
  <si>
    <t xml:space="preserve"> 3.81</t>
  </si>
  <si>
    <t xml:space="preserve"> 132.80</t>
  </si>
  <si>
    <t xml:space="preserve"> 5.3</t>
  </si>
  <si>
    <t xml:space="preserve"> 5.5</t>
  </si>
  <si>
    <t xml:space="preserve"> 32.7</t>
  </si>
  <si>
    <t xml:space="preserve"> 54-1г-2020</t>
  </si>
  <si>
    <t xml:space="preserve"> сладкое</t>
  </si>
  <si>
    <t xml:space="preserve"> Кондитерское изделие (печенье)</t>
  </si>
  <si>
    <t xml:space="preserve"> 2.8</t>
  </si>
  <si>
    <t xml:space="preserve"> 5.6</t>
  </si>
  <si>
    <t xml:space="preserve"> 12.48</t>
  </si>
  <si>
    <t xml:space="preserve"> 31.83</t>
  </si>
  <si>
    <t xml:space="preserve"> 15.92</t>
  </si>
  <si>
    <t xml:space="preserve"> 85.25</t>
  </si>
  <si>
    <t xml:space="preserve"> 606.2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</si>
</sst>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15" fillId="2" borderId="17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Protection="1">
      <protection locked="0"/>
    </xf>
    <xf numFmtId="49" fontId="15" fillId="2" borderId="17" xfId="1" applyNumberFormat="1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Protection="1">
      <protection locked="0"/>
    </xf>
    <xf numFmtId="0" fontId="2" fillId="0" borderId="2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49" fontId="15" fillId="2" borderId="2" xfId="0" applyNumberFormat="1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" fontId="5" fillId="2" borderId="2" xfId="0" applyNumberFormat="1" applyFont="1" applyFill="1" applyBorder="1" applyAlignment="1" applyProtection="1">
      <alignment horizontal="center" vertical="top" wrapText="1"/>
      <protection locked="0"/>
    </xf>
    <xf numFmtId="16" fontId="5" fillId="0" borderId="2" xfId="0" applyNumberFormat="1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" fillId="0" borderId="2" xfId="0" applyFont="1" applyBorder="1"/>
    <xf numFmtId="17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16" fontId="15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5" fillId="0" borderId="2" xfId="0" applyNumberFormat="1" applyFont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5" fillId="2" borderId="24" xfId="0" applyFont="1" applyFill="1" applyBorder="1" applyAlignment="1" applyProtection="1">
      <alignment horizontal="center" vertical="top" wrapText="1"/>
      <protection locked="0"/>
    </xf>
    <xf numFmtId="16" fontId="1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87</v>
      </c>
      <c r="D1" s="67"/>
      <c r="E1" s="67"/>
      <c r="F1" s="12" t="s">
        <v>16</v>
      </c>
      <c r="G1" s="2" t="s">
        <v>17</v>
      </c>
      <c r="H1" s="68" t="s">
        <v>88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89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10.7</v>
      </c>
      <c r="I6" s="40">
        <v>43.9</v>
      </c>
      <c r="J6" s="40">
        <v>300.7</v>
      </c>
      <c r="K6" s="41" t="s">
        <v>90</v>
      </c>
      <c r="L6" s="40">
        <v>20.25</v>
      </c>
    </row>
    <row r="7" spans="1:12" ht="25.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0.3</v>
      </c>
      <c r="H7" s="50">
        <v>0</v>
      </c>
      <c r="I7" s="43">
        <v>6.7</v>
      </c>
      <c r="J7" s="43">
        <v>27.9</v>
      </c>
      <c r="K7" s="44" t="s">
        <v>45</v>
      </c>
      <c r="L7" s="43">
        <v>3.5</v>
      </c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30</v>
      </c>
      <c r="G8" s="43">
        <v>2.4300000000000002</v>
      </c>
      <c r="H8" s="43">
        <v>0.3</v>
      </c>
      <c r="I8" s="43">
        <v>14.64</v>
      </c>
      <c r="J8" s="43">
        <v>72.599999999999994</v>
      </c>
      <c r="K8" s="44" t="s">
        <v>46</v>
      </c>
      <c r="L8" s="43">
        <v>2.2200000000000002</v>
      </c>
    </row>
    <row r="9" spans="1:12" ht="15" x14ac:dyDescent="0.25">
      <c r="A9" s="23"/>
      <c r="B9" s="15"/>
      <c r="C9" s="11"/>
      <c r="D9" s="7" t="s">
        <v>39</v>
      </c>
      <c r="E9" s="42" t="s">
        <v>43</v>
      </c>
      <c r="F9" s="43">
        <v>230</v>
      </c>
      <c r="G9" s="72" t="s">
        <v>100</v>
      </c>
      <c r="H9" s="72" t="s">
        <v>101</v>
      </c>
      <c r="I9" s="43" t="s">
        <v>102</v>
      </c>
      <c r="J9" s="43" t="s">
        <v>103</v>
      </c>
      <c r="K9" s="44" t="s">
        <v>46</v>
      </c>
      <c r="L9" s="43" t="s">
        <v>104</v>
      </c>
    </row>
    <row r="10" spans="1:12" ht="15" x14ac:dyDescent="0.25">
      <c r="A10" s="23"/>
      <c r="B10" s="15"/>
      <c r="C10" s="11"/>
      <c r="D10" s="56" t="s">
        <v>99</v>
      </c>
      <c r="E10" s="42" t="s">
        <v>99</v>
      </c>
      <c r="F10" s="43" t="s">
        <v>99</v>
      </c>
      <c r="G10" s="50" t="s">
        <v>99</v>
      </c>
      <c r="H10" s="50" t="s">
        <v>99</v>
      </c>
      <c r="I10" s="50" t="s">
        <v>99</v>
      </c>
      <c r="J10" s="50" t="s">
        <v>99</v>
      </c>
      <c r="K10" s="44" t="s">
        <v>99</v>
      </c>
      <c r="L10" s="43" t="s">
        <v>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660</v>
      </c>
      <c r="G12" s="19" t="s">
        <v>105</v>
      </c>
      <c r="H12" s="73" t="s">
        <v>106</v>
      </c>
      <c r="I12" s="19" t="s">
        <v>107</v>
      </c>
      <c r="J12" s="19" t="s">
        <v>108</v>
      </c>
      <c r="K12" s="25"/>
      <c r="L12" s="19">
        <v>90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69" t="s">
        <v>4</v>
      </c>
      <c r="D23" s="70"/>
      <c r="E23" s="31"/>
      <c r="F23" s="19">
        <v>660</v>
      </c>
      <c r="G23" s="19" t="s">
        <v>105</v>
      </c>
      <c r="H23" s="73" t="s">
        <v>106</v>
      </c>
      <c r="I23" s="19" t="s">
        <v>107</v>
      </c>
      <c r="J23" s="19" t="s">
        <v>108</v>
      </c>
      <c r="K23" s="74"/>
      <c r="L23" s="74">
        <f t="shared" ref="L23" si="2">L12+L22</f>
        <v>90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39</v>
      </c>
      <c r="E24" s="39" t="s">
        <v>47</v>
      </c>
      <c r="F24" s="40">
        <v>15</v>
      </c>
      <c r="G24" s="40">
        <v>3.5</v>
      </c>
      <c r="H24" s="40">
        <v>4.4000000000000004</v>
      </c>
      <c r="I24" s="40">
        <v>0</v>
      </c>
      <c r="J24" s="40">
        <v>53.7</v>
      </c>
      <c r="K24" s="57" t="s">
        <v>52</v>
      </c>
      <c r="L24" s="40">
        <v>12.95</v>
      </c>
    </row>
    <row r="25" spans="1:12" ht="15" x14ac:dyDescent="0.25">
      <c r="A25" s="14"/>
      <c r="B25" s="15"/>
      <c r="C25" s="11"/>
      <c r="D25" s="56" t="s">
        <v>21</v>
      </c>
      <c r="E25" s="42" t="s">
        <v>48</v>
      </c>
      <c r="F25" s="43">
        <v>105</v>
      </c>
      <c r="G25" s="43">
        <v>18.75</v>
      </c>
      <c r="H25" s="43">
        <v>18.489999999999998</v>
      </c>
      <c r="I25" s="43">
        <v>16.25</v>
      </c>
      <c r="J25" s="43">
        <v>316.5</v>
      </c>
      <c r="K25" s="60" t="s">
        <v>93</v>
      </c>
      <c r="L25" s="43">
        <v>41.35</v>
      </c>
    </row>
    <row r="26" spans="1:12" ht="25.5" x14ac:dyDescent="0.25">
      <c r="A26" s="14"/>
      <c r="B26" s="15"/>
      <c r="C26" s="11"/>
      <c r="D26" s="7" t="s">
        <v>21</v>
      </c>
      <c r="E26" s="42" t="s">
        <v>49</v>
      </c>
      <c r="F26" s="43">
        <v>150</v>
      </c>
      <c r="G26" s="43">
        <v>3.1</v>
      </c>
      <c r="H26" s="43">
        <v>6</v>
      </c>
      <c r="I26" s="43">
        <v>19.7</v>
      </c>
      <c r="J26" s="43">
        <v>145.80000000000001</v>
      </c>
      <c r="K26" s="51" t="s">
        <v>53</v>
      </c>
      <c r="L26" s="43">
        <v>14.5</v>
      </c>
    </row>
    <row r="27" spans="1:12" ht="25.5" x14ac:dyDescent="0.25">
      <c r="A27" s="14"/>
      <c r="B27" s="15"/>
      <c r="C27" s="11"/>
      <c r="D27" s="7" t="s">
        <v>92</v>
      </c>
      <c r="E27" s="42" t="s">
        <v>50</v>
      </c>
      <c r="F27" s="43">
        <v>30</v>
      </c>
      <c r="G27" s="43">
        <v>1</v>
      </c>
      <c r="H27" s="43">
        <v>0.81</v>
      </c>
      <c r="I27" s="43">
        <v>2.67</v>
      </c>
      <c r="J27" s="43">
        <v>21.93</v>
      </c>
      <c r="K27" s="51" t="s">
        <v>54</v>
      </c>
      <c r="L27" s="43">
        <v>4</v>
      </c>
    </row>
    <row r="28" spans="1:12" ht="25.5" x14ac:dyDescent="0.25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3.5</v>
      </c>
      <c r="H28" s="43">
        <v>3.3</v>
      </c>
      <c r="I28" s="43">
        <v>22.3</v>
      </c>
      <c r="J28" s="43">
        <v>133.4</v>
      </c>
      <c r="K28" s="51" t="s">
        <v>55</v>
      </c>
      <c r="L28" s="43">
        <v>14.98</v>
      </c>
    </row>
    <row r="29" spans="1:12" ht="15" x14ac:dyDescent="0.25">
      <c r="A29" s="14"/>
      <c r="B29" s="15"/>
      <c r="C29" s="11"/>
      <c r="D29" s="56" t="s">
        <v>23</v>
      </c>
      <c r="E29" s="42" t="s">
        <v>42</v>
      </c>
      <c r="F29" s="43">
        <v>30</v>
      </c>
      <c r="G29" s="43">
        <v>2.4300000000000002</v>
      </c>
      <c r="H29" s="43">
        <v>0.3</v>
      </c>
      <c r="I29" s="43">
        <v>14.64</v>
      </c>
      <c r="J29" s="43">
        <v>72.599999999999994</v>
      </c>
      <c r="K29" s="51" t="s">
        <v>46</v>
      </c>
      <c r="L29" s="43">
        <v>2.2200000000000002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530</v>
      </c>
      <c r="G31" s="19">
        <f t="shared" ref="G31" si="3">SUM(G24:G30)</f>
        <v>32.28</v>
      </c>
      <c r="H31" s="19">
        <f t="shared" ref="H31" si="4">SUM(H24:H30)</f>
        <v>33.299999999999997</v>
      </c>
      <c r="I31" s="19">
        <f t="shared" ref="I31" si="5">SUM(I24:I30)</f>
        <v>75.56</v>
      </c>
      <c r="J31" s="19">
        <f t="shared" ref="J31:L31" si="6">SUM(J24:J30)</f>
        <v>743.93</v>
      </c>
      <c r="K31" s="25"/>
      <c r="L31" s="19">
        <f t="shared" si="6"/>
        <v>90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7">SUM(G32:G40)</f>
        <v>0</v>
      </c>
      <c r="H41" s="19">
        <f t="shared" ref="H41" si="8">SUM(H32:H40)</f>
        <v>0</v>
      </c>
      <c r="I41" s="19">
        <f t="shared" ref="I41" si="9">SUM(I32:I40)</f>
        <v>0</v>
      </c>
      <c r="J41" s="19">
        <f t="shared" ref="J41:L41" si="10">SUM(J32:J40)</f>
        <v>0</v>
      </c>
      <c r="K41" s="25"/>
      <c r="L41" s="19">
        <f t="shared" si="10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69" t="s">
        <v>4</v>
      </c>
      <c r="D42" s="70"/>
      <c r="E42" s="31"/>
      <c r="F42" s="32">
        <f>F31+F41</f>
        <v>530</v>
      </c>
      <c r="G42" s="32">
        <f t="shared" ref="G42" si="11">G31+G41</f>
        <v>32.28</v>
      </c>
      <c r="H42" s="32">
        <f t="shared" ref="H42" si="12">H31+H41</f>
        <v>33.299999999999997</v>
      </c>
      <c r="I42" s="32">
        <f t="shared" ref="I42" si="13">I31+I41</f>
        <v>75.56</v>
      </c>
      <c r="J42" s="32">
        <f t="shared" ref="J42:L42" si="14">J31+J41</f>
        <v>743.93</v>
      </c>
      <c r="K42" s="32"/>
      <c r="L42" s="32">
        <f t="shared" si="14"/>
        <v>90</v>
      </c>
    </row>
    <row r="43" spans="1:12" ht="25.5" x14ac:dyDescent="0.25">
      <c r="A43" s="20">
        <v>1</v>
      </c>
      <c r="B43" s="21">
        <v>3</v>
      </c>
      <c r="C43" s="22" t="s">
        <v>20</v>
      </c>
      <c r="D43" s="5" t="s">
        <v>21</v>
      </c>
      <c r="E43" s="53" t="s">
        <v>57</v>
      </c>
      <c r="F43" s="40">
        <v>100</v>
      </c>
      <c r="G43" s="40">
        <v>13.56</v>
      </c>
      <c r="H43" s="40">
        <v>25.2</v>
      </c>
      <c r="I43" s="40">
        <v>0</v>
      </c>
      <c r="J43" s="40">
        <v>281.13</v>
      </c>
      <c r="K43" s="55" t="s">
        <v>59</v>
      </c>
      <c r="L43" s="40">
        <v>52.8</v>
      </c>
    </row>
    <row r="44" spans="1:12" ht="15" x14ac:dyDescent="0.25">
      <c r="A44" s="23"/>
      <c r="B44" s="15"/>
      <c r="C44" s="11"/>
      <c r="D44" s="59" t="s">
        <v>21</v>
      </c>
      <c r="E44" s="54" t="s">
        <v>84</v>
      </c>
      <c r="F44" s="43">
        <v>150</v>
      </c>
      <c r="G44" s="43">
        <v>8.1999999999999993</v>
      </c>
      <c r="H44" s="43">
        <v>6.9</v>
      </c>
      <c r="I44" s="43">
        <v>35.9</v>
      </c>
      <c r="J44" s="43">
        <v>238.9</v>
      </c>
      <c r="K44" s="58" t="s">
        <v>60</v>
      </c>
      <c r="L44" s="43">
        <v>14.5</v>
      </c>
    </row>
    <row r="45" spans="1:12" ht="25.5" x14ac:dyDescent="0.25">
      <c r="A45" s="23"/>
      <c r="B45" s="15"/>
      <c r="C45" s="11"/>
      <c r="D45" s="62" t="s">
        <v>92</v>
      </c>
      <c r="E45" s="54" t="s">
        <v>50</v>
      </c>
      <c r="F45" s="43">
        <v>30</v>
      </c>
      <c r="G45" s="43">
        <v>0.99</v>
      </c>
      <c r="H45" s="43">
        <v>0.81</v>
      </c>
      <c r="I45" s="43">
        <v>2.67</v>
      </c>
      <c r="J45" s="43">
        <v>21.93</v>
      </c>
      <c r="K45" s="51" t="s">
        <v>61</v>
      </c>
      <c r="L45" s="43">
        <v>4</v>
      </c>
    </row>
    <row r="46" spans="1:12" ht="25.5" x14ac:dyDescent="0.25">
      <c r="A46" s="23"/>
      <c r="B46" s="15"/>
      <c r="C46" s="11"/>
      <c r="D46" s="52" t="s">
        <v>22</v>
      </c>
      <c r="E46" s="54" t="s">
        <v>41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51" t="s">
        <v>45</v>
      </c>
      <c r="L46" s="43">
        <v>3.5</v>
      </c>
    </row>
    <row r="47" spans="1:12" ht="15" x14ac:dyDescent="0.25">
      <c r="A47" s="23"/>
      <c r="B47" s="15"/>
      <c r="C47" s="11"/>
      <c r="D47" s="52" t="s">
        <v>23</v>
      </c>
      <c r="E47" s="54" t="s">
        <v>42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51" t="s">
        <v>46</v>
      </c>
      <c r="L47" s="43">
        <v>2.2200000000000002</v>
      </c>
    </row>
    <row r="48" spans="1:12" ht="15" x14ac:dyDescent="0.25">
      <c r="A48" s="23"/>
      <c r="B48" s="15"/>
      <c r="C48" s="11"/>
      <c r="D48" s="61" t="s">
        <v>56</v>
      </c>
      <c r="E48" s="54" t="s">
        <v>58</v>
      </c>
      <c r="F48" s="43">
        <v>40</v>
      </c>
      <c r="G48" s="43">
        <v>2.4</v>
      </c>
      <c r="H48" s="43">
        <v>2</v>
      </c>
      <c r="I48" s="43">
        <v>22</v>
      </c>
      <c r="J48" s="43">
        <v>116</v>
      </c>
      <c r="K48" s="51" t="s">
        <v>46</v>
      </c>
      <c r="L48" s="43">
        <v>12.98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550</v>
      </c>
      <c r="G50" s="19">
        <f t="shared" ref="G50" si="15">SUM(G43:G49)</f>
        <v>27.879999999999995</v>
      </c>
      <c r="H50" s="19">
        <f t="shared" ref="H50" si="16">SUM(H43:H49)</f>
        <v>35.21</v>
      </c>
      <c r="I50" s="19">
        <f t="shared" ref="I50" si="17">SUM(I43:I49)</f>
        <v>81.91</v>
      </c>
      <c r="J50" s="19">
        <f t="shared" ref="J50:L50" si="18">SUM(J43:J49)</f>
        <v>758.45999999999992</v>
      </c>
      <c r="K50" s="25"/>
      <c r="L50" s="19">
        <f t="shared" si="18"/>
        <v>90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9">SUM(G51:G59)</f>
        <v>0</v>
      </c>
      <c r="H60" s="19">
        <f t="shared" ref="H60" si="20">SUM(H51:H59)</f>
        <v>0</v>
      </c>
      <c r="I60" s="19">
        <f t="shared" ref="I60" si="21">SUM(I51:I59)</f>
        <v>0</v>
      </c>
      <c r="J60" s="19">
        <f t="shared" ref="J60:L60" si="22">SUM(J51:J59)</f>
        <v>0</v>
      </c>
      <c r="K60" s="25"/>
      <c r="L60" s="19">
        <f t="shared" si="22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69" t="s">
        <v>4</v>
      </c>
      <c r="D61" s="70"/>
      <c r="E61" s="31"/>
      <c r="F61" s="32">
        <f>F50+F60</f>
        <v>550</v>
      </c>
      <c r="G61" s="32">
        <f t="shared" ref="G61" si="23">G50+G60</f>
        <v>27.879999999999995</v>
      </c>
      <c r="H61" s="32">
        <f t="shared" ref="H61" si="24">H50+H60</f>
        <v>35.21</v>
      </c>
      <c r="I61" s="32">
        <f t="shared" ref="I61" si="25">I50+I60</f>
        <v>81.91</v>
      </c>
      <c r="J61" s="32">
        <f t="shared" ref="J61:L61" si="26">J50+J60</f>
        <v>758.45999999999992</v>
      </c>
      <c r="K61" s="32"/>
      <c r="L61" s="32">
        <f t="shared" si="26"/>
        <v>90</v>
      </c>
    </row>
    <row r="62" spans="1:12" ht="25.5" x14ac:dyDescent="0.25">
      <c r="A62" s="20">
        <v>1</v>
      </c>
      <c r="B62" s="21">
        <v>4</v>
      </c>
      <c r="C62" s="22" t="s">
        <v>20</v>
      </c>
      <c r="D62" s="5" t="s">
        <v>21</v>
      </c>
      <c r="E62" s="53" t="s">
        <v>62</v>
      </c>
      <c r="F62" s="40">
        <v>200</v>
      </c>
      <c r="G62" s="79" t="s">
        <v>116</v>
      </c>
      <c r="H62" s="40">
        <v>8.1</v>
      </c>
      <c r="I62" s="40">
        <v>33.200000000000003</v>
      </c>
      <c r="J62" s="40">
        <v>314.60000000000002</v>
      </c>
      <c r="K62" s="55" t="s">
        <v>64</v>
      </c>
      <c r="L62" s="77" t="s">
        <v>113</v>
      </c>
    </row>
    <row r="63" spans="1:12" ht="25.5" x14ac:dyDescent="0.25">
      <c r="A63" s="23"/>
      <c r="B63" s="15"/>
      <c r="C63" s="11"/>
      <c r="D63" s="7" t="s">
        <v>22</v>
      </c>
      <c r="E63" s="54" t="s">
        <v>63</v>
      </c>
      <c r="F63" s="43">
        <v>200</v>
      </c>
      <c r="G63" s="43">
        <v>0.2</v>
      </c>
      <c r="H63" s="43">
        <v>0</v>
      </c>
      <c r="I63" s="43">
        <v>6.5</v>
      </c>
      <c r="J63" s="43">
        <v>26.8</v>
      </c>
      <c r="K63" s="51" t="s">
        <v>65</v>
      </c>
      <c r="L63" s="65" t="s">
        <v>94</v>
      </c>
    </row>
    <row r="64" spans="1:12" ht="15" x14ac:dyDescent="0.25">
      <c r="A64" s="23"/>
      <c r="B64" s="15"/>
      <c r="C64" s="11"/>
      <c r="D64" s="7" t="s">
        <v>23</v>
      </c>
      <c r="E64" s="54" t="s">
        <v>42</v>
      </c>
      <c r="F64" s="43">
        <v>40</v>
      </c>
      <c r="G64" s="76" t="s">
        <v>117</v>
      </c>
      <c r="H64" s="43">
        <v>0.3</v>
      </c>
      <c r="I64" s="63" t="s">
        <v>119</v>
      </c>
      <c r="J64" s="63" t="s">
        <v>123</v>
      </c>
      <c r="K64" s="51" t="s">
        <v>46</v>
      </c>
      <c r="L64" s="65" t="s">
        <v>114</v>
      </c>
    </row>
    <row r="65" spans="1:12" ht="15" x14ac:dyDescent="0.25">
      <c r="A65" s="23"/>
      <c r="B65" s="15"/>
      <c r="C65" s="11"/>
      <c r="D65" s="7"/>
      <c r="E65" s="54"/>
      <c r="F65" s="43"/>
      <c r="G65" s="43"/>
      <c r="H65" s="43"/>
      <c r="I65" s="43"/>
      <c r="J65" s="43"/>
      <c r="K65" s="51"/>
      <c r="L65" s="65"/>
    </row>
    <row r="66" spans="1:12" ht="25.5" x14ac:dyDescent="0.25">
      <c r="A66" s="23"/>
      <c r="B66" s="15"/>
      <c r="C66" s="11"/>
      <c r="D66" s="75" t="s">
        <v>109</v>
      </c>
      <c r="E66" s="54" t="s">
        <v>110</v>
      </c>
      <c r="F66" s="43">
        <v>80</v>
      </c>
      <c r="G66" s="78" t="s">
        <v>115</v>
      </c>
      <c r="H66" s="43">
        <v>4</v>
      </c>
      <c r="I66" s="81" t="s">
        <v>120</v>
      </c>
      <c r="J66" s="63" t="s">
        <v>122</v>
      </c>
      <c r="K66" s="51" t="s">
        <v>111</v>
      </c>
      <c r="L66" s="76" t="s">
        <v>112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520</v>
      </c>
      <c r="G69" s="80" t="s">
        <v>118</v>
      </c>
      <c r="H69" s="19">
        <f>SUM(H62:H68)</f>
        <v>12.4</v>
      </c>
      <c r="I69" s="82" t="s">
        <v>121</v>
      </c>
      <c r="J69" s="19">
        <v>500</v>
      </c>
      <c r="K69" s="25"/>
      <c r="L69" s="19">
        <v>90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7">SUM(G70:G78)</f>
        <v>0</v>
      </c>
      <c r="H79" s="19">
        <f t="shared" ref="H79" si="28">SUM(H70:H78)</f>
        <v>0</v>
      </c>
      <c r="I79" s="19">
        <f t="shared" ref="I79" si="29">SUM(I70:I78)</f>
        <v>0</v>
      </c>
      <c r="J79" s="19">
        <f t="shared" ref="J79:L79" si="30">SUM(J70:J78)</f>
        <v>0</v>
      </c>
      <c r="K79" s="25"/>
      <c r="L79" s="19">
        <f t="shared" si="30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9" t="s">
        <v>4</v>
      </c>
      <c r="D80" s="70"/>
      <c r="E80" s="31"/>
      <c r="F80" s="19">
        <v>520</v>
      </c>
      <c r="G80" s="80" t="s">
        <v>118</v>
      </c>
      <c r="H80" s="80" t="s">
        <v>126</v>
      </c>
      <c r="I80" s="82" t="s">
        <v>121</v>
      </c>
      <c r="J80" s="32">
        <f t="shared" ref="J80:L80" si="31">J69+J79</f>
        <v>500</v>
      </c>
      <c r="K80" s="32"/>
      <c r="L80" s="32">
        <f t="shared" si="31"/>
        <v>90</v>
      </c>
    </row>
    <row r="81" spans="1:12" ht="25.5" x14ac:dyDescent="0.25">
      <c r="A81" s="20">
        <v>1</v>
      </c>
      <c r="B81" s="21">
        <v>5</v>
      </c>
      <c r="C81" s="22" t="s">
        <v>20</v>
      </c>
      <c r="D81" s="5" t="s">
        <v>21</v>
      </c>
      <c r="E81" s="53" t="s">
        <v>66</v>
      </c>
      <c r="F81" s="40">
        <v>120</v>
      </c>
      <c r="G81" s="40">
        <v>12.4</v>
      </c>
      <c r="H81" s="40">
        <v>14.91</v>
      </c>
      <c r="I81" s="40">
        <v>22.56</v>
      </c>
      <c r="J81" s="40">
        <v>274.06</v>
      </c>
      <c r="K81" s="55" t="s">
        <v>67</v>
      </c>
      <c r="L81" s="40">
        <v>47.3</v>
      </c>
    </row>
    <row r="82" spans="1:12" ht="15" x14ac:dyDescent="0.25">
      <c r="A82" s="23"/>
      <c r="B82" s="15"/>
      <c r="C82" s="11"/>
      <c r="D82" s="59" t="s">
        <v>21</v>
      </c>
      <c r="E82" s="54" t="s">
        <v>124</v>
      </c>
      <c r="F82" s="43">
        <v>150</v>
      </c>
      <c r="G82" s="76" t="s">
        <v>127</v>
      </c>
      <c r="H82" s="78" t="s">
        <v>128</v>
      </c>
      <c r="I82" s="63" t="s">
        <v>129</v>
      </c>
      <c r="J82" s="63" t="s">
        <v>130</v>
      </c>
      <c r="K82" s="58" t="s">
        <v>131</v>
      </c>
      <c r="L82" s="64" t="s">
        <v>125</v>
      </c>
    </row>
    <row r="83" spans="1:12" ht="25.5" x14ac:dyDescent="0.25">
      <c r="A83" s="23"/>
      <c r="B83" s="15"/>
      <c r="C83" s="11"/>
      <c r="D83" s="62" t="s">
        <v>92</v>
      </c>
      <c r="E83" s="54" t="s">
        <v>50</v>
      </c>
      <c r="F83" s="63">
        <v>30</v>
      </c>
      <c r="G83" s="63">
        <v>0.99</v>
      </c>
      <c r="H83" s="63">
        <v>0.81</v>
      </c>
      <c r="I83" s="63">
        <v>2.67</v>
      </c>
      <c r="J83" s="63">
        <v>21.93</v>
      </c>
      <c r="K83" s="51" t="s">
        <v>95</v>
      </c>
      <c r="L83" s="63" t="s">
        <v>96</v>
      </c>
    </row>
    <row r="84" spans="1:12" ht="15" x14ac:dyDescent="0.25">
      <c r="A84" s="23"/>
      <c r="B84" s="15"/>
      <c r="C84" s="11"/>
      <c r="D84" s="7" t="s">
        <v>22</v>
      </c>
      <c r="E84" s="54" t="s">
        <v>63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51" t="s">
        <v>68</v>
      </c>
      <c r="L84" s="43">
        <v>1.6</v>
      </c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51" t="s">
        <v>46</v>
      </c>
      <c r="L85" s="43">
        <v>2.2200000000000002</v>
      </c>
    </row>
    <row r="86" spans="1:12" ht="15" x14ac:dyDescent="0.25">
      <c r="A86" s="23"/>
      <c r="B86" s="15"/>
      <c r="C86" s="11"/>
      <c r="D86" s="7" t="s">
        <v>24</v>
      </c>
      <c r="E86" s="54" t="s">
        <v>98</v>
      </c>
      <c r="F86" s="43">
        <v>100</v>
      </c>
      <c r="G86" s="43">
        <v>0.26</v>
      </c>
      <c r="H86" s="43">
        <v>0.17</v>
      </c>
      <c r="I86" s="43">
        <v>13.81</v>
      </c>
      <c r="J86" s="43">
        <v>52</v>
      </c>
      <c r="K86" s="51" t="s">
        <v>46</v>
      </c>
      <c r="L86" s="63" t="s">
        <v>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630</v>
      </c>
      <c r="G88" s="82" t="s">
        <v>132</v>
      </c>
      <c r="H88" s="82" t="s">
        <v>133</v>
      </c>
      <c r="I88" s="82" t="s">
        <v>134</v>
      </c>
      <c r="J88" s="82" t="s">
        <v>135</v>
      </c>
      <c r="K88" s="84" t="s">
        <v>99</v>
      </c>
      <c r="L88" s="19">
        <v>90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2">SUM(G89:G97)</f>
        <v>0</v>
      </c>
      <c r="H98" s="19">
        <f t="shared" ref="H98" si="33">SUM(H89:H97)</f>
        <v>0</v>
      </c>
      <c r="I98" s="19">
        <f t="shared" ref="I98" si="34">SUM(I89:I97)</f>
        <v>0</v>
      </c>
      <c r="J98" s="19">
        <f t="shared" ref="J98:L98" si="35">SUM(J89:J97)</f>
        <v>0</v>
      </c>
      <c r="K98" s="25"/>
      <c r="L98" s="19">
        <f t="shared" si="35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69" t="s">
        <v>4</v>
      </c>
      <c r="D99" s="70"/>
      <c r="E99" s="31"/>
      <c r="F99" s="32">
        <f>F88+F98</f>
        <v>630</v>
      </c>
      <c r="G99" s="82" t="s">
        <v>132</v>
      </c>
      <c r="H99" s="82" t="s">
        <v>133</v>
      </c>
      <c r="I99" s="82" t="s">
        <v>134</v>
      </c>
      <c r="J99" s="82" t="s">
        <v>135</v>
      </c>
      <c r="K99" s="32"/>
      <c r="L99" s="32">
        <f t="shared" ref="L99" si="36">L88+L98</f>
        <v>90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53" t="s">
        <v>69</v>
      </c>
      <c r="F100" s="40">
        <v>200</v>
      </c>
      <c r="G100" s="40">
        <v>4.87</v>
      </c>
      <c r="H100" s="40">
        <v>6.52</v>
      </c>
      <c r="I100" s="40">
        <v>23.94</v>
      </c>
      <c r="J100" s="40">
        <v>174.1</v>
      </c>
      <c r="K100" s="55" t="s">
        <v>73</v>
      </c>
      <c r="L100" s="40">
        <v>14.68</v>
      </c>
    </row>
    <row r="101" spans="1:12" ht="15" x14ac:dyDescent="0.25">
      <c r="A101" s="23"/>
      <c r="B101" s="15"/>
      <c r="C101" s="11"/>
      <c r="D101" s="61" t="s">
        <v>39</v>
      </c>
      <c r="E101" s="54" t="s">
        <v>70</v>
      </c>
      <c r="F101" s="43">
        <v>15</v>
      </c>
      <c r="G101" s="43">
        <v>3.5</v>
      </c>
      <c r="H101" s="43">
        <v>4.4000000000000004</v>
      </c>
      <c r="I101" s="43">
        <v>0</v>
      </c>
      <c r="J101" s="43">
        <v>53.7</v>
      </c>
      <c r="K101" s="51" t="s">
        <v>52</v>
      </c>
      <c r="L101" s="43">
        <v>12.95</v>
      </c>
    </row>
    <row r="102" spans="1:12" ht="25.5" x14ac:dyDescent="0.25">
      <c r="A102" s="23"/>
      <c r="B102" s="15"/>
      <c r="C102" s="11"/>
      <c r="D102" s="52" t="s">
        <v>22</v>
      </c>
      <c r="E102" s="54" t="s">
        <v>71</v>
      </c>
      <c r="F102" s="43">
        <v>200</v>
      </c>
      <c r="G102" s="43">
        <v>4.5999999999999996</v>
      </c>
      <c r="H102" s="43">
        <v>4.4000000000000004</v>
      </c>
      <c r="I102" s="43">
        <v>12.5</v>
      </c>
      <c r="J102" s="43">
        <v>107.2</v>
      </c>
      <c r="K102" s="51" t="s">
        <v>74</v>
      </c>
      <c r="L102" s="63" t="s">
        <v>136</v>
      </c>
    </row>
    <row r="103" spans="1:12" ht="15" x14ac:dyDescent="0.25">
      <c r="A103" s="23"/>
      <c r="B103" s="15"/>
      <c r="C103" s="11"/>
      <c r="D103" s="52" t="s">
        <v>23</v>
      </c>
      <c r="E103" s="54" t="s">
        <v>72</v>
      </c>
      <c r="F103" s="43">
        <v>30</v>
      </c>
      <c r="G103" s="43">
        <v>2.4300000000000002</v>
      </c>
      <c r="H103" s="43">
        <v>0.3</v>
      </c>
      <c r="I103" s="43">
        <v>14.64</v>
      </c>
      <c r="J103" s="43">
        <v>72.599999999999994</v>
      </c>
      <c r="K103" s="51" t="s">
        <v>46</v>
      </c>
      <c r="L103" s="43">
        <v>2.2200000000000002</v>
      </c>
    </row>
    <row r="104" spans="1:12" ht="15" x14ac:dyDescent="0.25">
      <c r="A104" s="23"/>
      <c r="B104" s="15"/>
      <c r="C104" s="11"/>
      <c r="D104" s="61" t="s">
        <v>56</v>
      </c>
      <c r="E104" s="54" t="s">
        <v>58</v>
      </c>
      <c r="F104" s="43">
        <v>40</v>
      </c>
      <c r="G104" s="43">
        <v>2.4</v>
      </c>
      <c r="H104" s="43">
        <v>2</v>
      </c>
      <c r="I104" s="43">
        <v>22</v>
      </c>
      <c r="J104" s="43">
        <v>116</v>
      </c>
      <c r="K104" s="51" t="s">
        <v>46</v>
      </c>
      <c r="L104" s="43">
        <v>12.98</v>
      </c>
    </row>
    <row r="105" spans="1:12" ht="15" x14ac:dyDescent="0.25">
      <c r="A105" s="23"/>
      <c r="B105" s="15"/>
      <c r="C105" s="11"/>
      <c r="D105" s="61" t="s">
        <v>24</v>
      </c>
      <c r="E105" s="54" t="s">
        <v>98</v>
      </c>
      <c r="F105" s="43">
        <v>100</v>
      </c>
      <c r="G105" s="43">
        <v>0.26</v>
      </c>
      <c r="H105" s="43">
        <v>0.17</v>
      </c>
      <c r="I105" s="43">
        <v>13.81</v>
      </c>
      <c r="J105" s="43">
        <v>52</v>
      </c>
      <c r="K105" s="51" t="s">
        <v>46</v>
      </c>
      <c r="L105" s="63" t="s">
        <v>137</v>
      </c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SUM(F100:F105)</f>
        <v>585</v>
      </c>
      <c r="G106" s="19">
        <f>SUM(G100:G105)</f>
        <v>18.060000000000002</v>
      </c>
      <c r="H106" s="19">
        <f>SUM(H100:H105)</f>
        <v>17.790000000000003</v>
      </c>
      <c r="I106" s="19">
        <f>SUM(I100:I105)</f>
        <v>86.89</v>
      </c>
      <c r="J106" s="19">
        <f>SUM(J100:J105)</f>
        <v>575.6</v>
      </c>
      <c r="K106" s="25"/>
      <c r="L106" s="19">
        <v>90</v>
      </c>
    </row>
    <row r="107" spans="1:12" ht="15" x14ac:dyDescent="0.2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37">SUM(G107:G115)</f>
        <v>0</v>
      </c>
      <c r="H116" s="19">
        <f t="shared" si="37"/>
        <v>0</v>
      </c>
      <c r="I116" s="19">
        <f t="shared" si="37"/>
        <v>0</v>
      </c>
      <c r="J116" s="19">
        <f t="shared" si="37"/>
        <v>0</v>
      </c>
      <c r="K116" s="25"/>
      <c r="L116" s="19">
        <f t="shared" ref="L116" si="38">SUM(L107:L115)</f>
        <v>0</v>
      </c>
    </row>
    <row r="117" spans="1:12" ht="15" x14ac:dyDescent="0.2">
      <c r="A117" s="29">
        <f>A100</f>
        <v>2</v>
      </c>
      <c r="B117" s="30">
        <f>B100</f>
        <v>1</v>
      </c>
      <c r="C117" s="69" t="s">
        <v>4</v>
      </c>
      <c r="D117" s="70"/>
      <c r="E117" s="31"/>
      <c r="F117" s="32">
        <f>F106+F116</f>
        <v>585</v>
      </c>
      <c r="G117" s="32">
        <f t="shared" ref="G117" si="39">G106+G116</f>
        <v>18.060000000000002</v>
      </c>
      <c r="H117" s="32">
        <f t="shared" ref="H117" si="40">H106+H116</f>
        <v>17.790000000000003</v>
      </c>
      <c r="I117" s="32">
        <f t="shared" ref="I117" si="41">I106+I116</f>
        <v>86.89</v>
      </c>
      <c r="J117" s="32">
        <f t="shared" ref="J117:L117" si="42">J106+J116</f>
        <v>575.6</v>
      </c>
      <c r="K117" s="32"/>
      <c r="L117" s="32">
        <f t="shared" si="42"/>
        <v>90</v>
      </c>
    </row>
    <row r="118" spans="1:12" ht="25.5" x14ac:dyDescent="0.25">
      <c r="A118" s="14">
        <v>2</v>
      </c>
      <c r="B118" s="15">
        <v>2</v>
      </c>
      <c r="C118" s="22" t="s">
        <v>20</v>
      </c>
      <c r="D118" s="5" t="s">
        <v>21</v>
      </c>
      <c r="E118" s="53" t="s">
        <v>75</v>
      </c>
      <c r="F118" s="40">
        <v>80</v>
      </c>
      <c r="G118" s="40">
        <v>13.5</v>
      </c>
      <c r="H118" s="40">
        <v>13.5</v>
      </c>
      <c r="I118" s="40">
        <v>3.1</v>
      </c>
      <c r="J118" s="40">
        <v>188.9</v>
      </c>
      <c r="K118" s="55" t="s">
        <v>77</v>
      </c>
      <c r="L118" s="77" t="s">
        <v>144</v>
      </c>
    </row>
    <row r="119" spans="1:12" ht="15" x14ac:dyDescent="0.25">
      <c r="A119" s="14"/>
      <c r="B119" s="15"/>
      <c r="C119" s="11"/>
      <c r="D119" s="61" t="s">
        <v>21</v>
      </c>
      <c r="E119" s="54" t="s">
        <v>76</v>
      </c>
      <c r="F119" s="43">
        <v>150</v>
      </c>
      <c r="G119" s="43">
        <v>5.3</v>
      </c>
      <c r="H119" s="43">
        <v>5.5</v>
      </c>
      <c r="I119" s="43">
        <v>32.700000000000003</v>
      </c>
      <c r="J119" s="43">
        <v>202</v>
      </c>
      <c r="K119" s="58" t="s">
        <v>78</v>
      </c>
      <c r="L119" s="63" t="s">
        <v>145</v>
      </c>
    </row>
    <row r="120" spans="1:12" ht="25.5" x14ac:dyDescent="0.25">
      <c r="A120" s="14"/>
      <c r="B120" s="15"/>
      <c r="C120" s="11"/>
      <c r="D120" s="7" t="s">
        <v>22</v>
      </c>
      <c r="E120" s="54" t="s">
        <v>138</v>
      </c>
      <c r="F120" s="43">
        <v>200</v>
      </c>
      <c r="G120" s="63" t="s">
        <v>139</v>
      </c>
      <c r="H120" s="43">
        <v>0</v>
      </c>
      <c r="I120" s="78" t="s">
        <v>140</v>
      </c>
      <c r="J120" s="63" t="s">
        <v>141</v>
      </c>
      <c r="K120" s="51" t="s">
        <v>142</v>
      </c>
      <c r="L120" s="76" t="s">
        <v>143</v>
      </c>
    </row>
    <row r="121" spans="1:12" ht="15" x14ac:dyDescent="0.25">
      <c r="A121" s="14"/>
      <c r="B121" s="15"/>
      <c r="C121" s="11"/>
      <c r="D121" s="7" t="s">
        <v>23</v>
      </c>
      <c r="E121" s="54" t="s">
        <v>42</v>
      </c>
      <c r="F121" s="43">
        <v>30</v>
      </c>
      <c r="G121" s="43">
        <v>2.4300000000000002</v>
      </c>
      <c r="H121" s="43">
        <v>0.3</v>
      </c>
      <c r="I121" s="43">
        <v>14.64</v>
      </c>
      <c r="J121" s="43">
        <v>72.599999999999994</v>
      </c>
      <c r="K121" s="51" t="s">
        <v>46</v>
      </c>
      <c r="L121" s="43">
        <v>2.2200000000000002</v>
      </c>
    </row>
    <row r="122" spans="1:12" ht="15" x14ac:dyDescent="0.25">
      <c r="A122" s="14"/>
      <c r="B122" s="15"/>
      <c r="C122" s="11"/>
      <c r="D122" s="52" t="s">
        <v>56</v>
      </c>
      <c r="E122" s="54" t="s">
        <v>58</v>
      </c>
      <c r="F122" s="43">
        <v>40</v>
      </c>
      <c r="G122" s="43">
        <v>1.02</v>
      </c>
      <c r="H122" s="43">
        <v>0.37</v>
      </c>
      <c r="I122" s="43">
        <v>12.52</v>
      </c>
      <c r="J122" s="43">
        <v>84.8</v>
      </c>
      <c r="K122" s="51" t="s">
        <v>46</v>
      </c>
      <c r="L122" s="43">
        <v>12.15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500</v>
      </c>
      <c r="G125" s="19">
        <f t="shared" ref="G125:H125" si="43">SUM(G118:G124)</f>
        <v>22.25</v>
      </c>
      <c r="H125" s="19">
        <f t="shared" si="43"/>
        <v>19.670000000000002</v>
      </c>
      <c r="I125" s="82" t="s">
        <v>146</v>
      </c>
      <c r="J125" s="82" t="s">
        <v>147</v>
      </c>
      <c r="K125" s="25"/>
      <c r="L125" s="19">
        <v>90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44">SUM(G126:G134)</f>
        <v>0</v>
      </c>
      <c r="H135" s="19">
        <v>0</v>
      </c>
      <c r="I135" s="19">
        <f t="shared" si="44"/>
        <v>0</v>
      </c>
      <c r="J135" s="19">
        <f t="shared" si="44"/>
        <v>0</v>
      </c>
      <c r="K135" s="25"/>
      <c r="L135" s="19">
        <f t="shared" ref="L135" si="45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69" t="s">
        <v>4</v>
      </c>
      <c r="D136" s="70"/>
      <c r="E136" s="31"/>
      <c r="F136" s="32">
        <f>F125+F135</f>
        <v>500</v>
      </c>
      <c r="G136" s="32">
        <f t="shared" ref="G136" si="46">G125+G135</f>
        <v>22.25</v>
      </c>
      <c r="H136" s="32">
        <f t="shared" ref="H136" si="47">H125+H135</f>
        <v>19.670000000000002</v>
      </c>
      <c r="I136" s="83" t="s">
        <v>148</v>
      </c>
      <c r="J136" s="83" t="s">
        <v>147</v>
      </c>
      <c r="K136" s="32"/>
      <c r="L136" s="32">
        <f t="shared" ref="L136" si="48">L125+L135</f>
        <v>90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53" t="s">
        <v>79</v>
      </c>
      <c r="F137" s="40">
        <v>100</v>
      </c>
      <c r="G137" s="40">
        <v>6.24</v>
      </c>
      <c r="H137" s="40">
        <v>31.92</v>
      </c>
      <c r="I137" s="40">
        <v>16.64</v>
      </c>
      <c r="J137" s="40">
        <v>378.8</v>
      </c>
      <c r="K137" s="41">
        <v>617</v>
      </c>
      <c r="L137" s="40">
        <v>39.75</v>
      </c>
    </row>
    <row r="138" spans="1:12" ht="25.5" x14ac:dyDescent="0.25">
      <c r="A138" s="23"/>
      <c r="B138" s="15"/>
      <c r="C138" s="11"/>
      <c r="D138" s="59" t="s">
        <v>21</v>
      </c>
      <c r="E138" s="54" t="s">
        <v>80</v>
      </c>
      <c r="F138" s="43">
        <v>150</v>
      </c>
      <c r="G138" s="43">
        <v>3.1</v>
      </c>
      <c r="H138" s="43">
        <v>6</v>
      </c>
      <c r="I138" s="43">
        <v>19.7</v>
      </c>
      <c r="J138" s="43">
        <v>145.80000000000001</v>
      </c>
      <c r="K138" s="51" t="s">
        <v>53</v>
      </c>
      <c r="L138" s="43">
        <v>14.5</v>
      </c>
    </row>
    <row r="139" spans="1:12" ht="25.5" x14ac:dyDescent="0.25">
      <c r="A139" s="23"/>
      <c r="B139" s="15"/>
      <c r="C139" s="11"/>
      <c r="D139" s="62" t="s">
        <v>91</v>
      </c>
      <c r="E139" s="54" t="s">
        <v>50</v>
      </c>
      <c r="F139" s="43">
        <v>30</v>
      </c>
      <c r="G139" s="43">
        <v>0.99</v>
      </c>
      <c r="H139" s="43">
        <v>0.81</v>
      </c>
      <c r="I139" s="43">
        <v>2.67</v>
      </c>
      <c r="J139" s="43">
        <v>21.93</v>
      </c>
      <c r="K139" s="51" t="s">
        <v>61</v>
      </c>
      <c r="L139" s="43">
        <v>4</v>
      </c>
    </row>
    <row r="140" spans="1:12" ht="15.75" customHeight="1" x14ac:dyDescent="0.25">
      <c r="A140" s="23"/>
      <c r="B140" s="15"/>
      <c r="C140" s="11"/>
      <c r="D140" s="52" t="s">
        <v>22</v>
      </c>
      <c r="E140" s="54" t="s">
        <v>41</v>
      </c>
      <c r="F140" s="43">
        <v>200</v>
      </c>
      <c r="G140" s="43">
        <v>0.3</v>
      </c>
      <c r="H140" s="43">
        <v>0</v>
      </c>
      <c r="I140" s="43">
        <v>6.7</v>
      </c>
      <c r="J140" s="43">
        <v>27.9</v>
      </c>
      <c r="K140" s="51" t="s">
        <v>68</v>
      </c>
      <c r="L140" s="43">
        <v>3.5</v>
      </c>
    </row>
    <row r="141" spans="1:12" ht="15" x14ac:dyDescent="0.25">
      <c r="A141" s="23"/>
      <c r="B141" s="15"/>
      <c r="C141" s="11"/>
      <c r="D141" s="52" t="s">
        <v>23</v>
      </c>
      <c r="E141" s="54" t="s">
        <v>81</v>
      </c>
      <c r="F141" s="43">
        <v>30</v>
      </c>
      <c r="G141" s="43">
        <v>2.4300000000000002</v>
      </c>
      <c r="H141" s="43">
        <v>0.3</v>
      </c>
      <c r="I141" s="43">
        <v>14.64</v>
      </c>
      <c r="J141" s="43">
        <v>72.599999999999994</v>
      </c>
      <c r="K141" s="51" t="s">
        <v>46</v>
      </c>
      <c r="L141" s="43">
        <v>2.2200000000000002</v>
      </c>
    </row>
    <row r="142" spans="1:12" ht="15" x14ac:dyDescent="0.25">
      <c r="A142" s="23"/>
      <c r="B142" s="15"/>
      <c r="C142" s="11"/>
      <c r="D142" s="61" t="s">
        <v>30</v>
      </c>
      <c r="E142" s="42" t="s">
        <v>44</v>
      </c>
      <c r="F142" s="43">
        <v>200</v>
      </c>
      <c r="G142" s="43">
        <v>0</v>
      </c>
      <c r="H142" s="43">
        <v>0</v>
      </c>
      <c r="I142" s="43">
        <v>23</v>
      </c>
      <c r="J142" s="43">
        <v>92</v>
      </c>
      <c r="K142" s="51" t="s">
        <v>46</v>
      </c>
      <c r="L142" s="43">
        <v>26.03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710</v>
      </c>
      <c r="G144" s="19">
        <f t="shared" ref="G144:J144" si="49">SUM(G137:G143)</f>
        <v>13.06</v>
      </c>
      <c r="H144" s="19">
        <f t="shared" si="49"/>
        <v>39.03</v>
      </c>
      <c r="I144" s="19">
        <f t="shared" si="49"/>
        <v>83.350000000000009</v>
      </c>
      <c r="J144" s="19">
        <f t="shared" si="49"/>
        <v>739.03</v>
      </c>
      <c r="K144" s="25"/>
      <c r="L144" s="19">
        <f t="shared" ref="L144" si="50">SUM(L137:L143)</f>
        <v>90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1">SUM(G145:G153)</f>
        <v>0</v>
      </c>
      <c r="H154" s="19">
        <f t="shared" si="51"/>
        <v>0</v>
      </c>
      <c r="I154" s="19">
        <f t="shared" si="51"/>
        <v>0</v>
      </c>
      <c r="J154" s="19">
        <f t="shared" si="51"/>
        <v>0</v>
      </c>
      <c r="K154" s="25"/>
      <c r="L154" s="19">
        <f t="shared" ref="L154" si="52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69" t="s">
        <v>4</v>
      </c>
      <c r="D155" s="70"/>
      <c r="E155" s="31"/>
      <c r="F155" s="32">
        <f>F144+F154</f>
        <v>710</v>
      </c>
      <c r="G155" s="32">
        <f t="shared" ref="G155" si="53">G144+G154</f>
        <v>13.06</v>
      </c>
      <c r="H155" s="32">
        <f t="shared" ref="H155" si="54">H144+H154</f>
        <v>39.03</v>
      </c>
      <c r="I155" s="32">
        <f t="shared" ref="I155" si="55">I144+I154</f>
        <v>83.350000000000009</v>
      </c>
      <c r="J155" s="32">
        <f t="shared" ref="J155:L155" si="56">J144+J154</f>
        <v>739.03</v>
      </c>
      <c r="K155" s="32"/>
      <c r="L155" s="32">
        <f t="shared" si="56"/>
        <v>90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53" t="s">
        <v>85</v>
      </c>
      <c r="F156" s="40">
        <v>100</v>
      </c>
      <c r="G156" s="40">
        <v>4.1500000000000004</v>
      </c>
      <c r="H156" s="40">
        <v>5.85</v>
      </c>
      <c r="I156" s="40">
        <v>18.75</v>
      </c>
      <c r="J156" s="40">
        <v>144</v>
      </c>
      <c r="K156" s="55" t="s">
        <v>82</v>
      </c>
      <c r="L156" s="40">
        <v>10.220000000000001</v>
      </c>
    </row>
    <row r="157" spans="1:12" ht="25.5" x14ac:dyDescent="0.25">
      <c r="A157" s="23"/>
      <c r="B157" s="15"/>
      <c r="C157" s="11"/>
      <c r="D157" s="61" t="s">
        <v>21</v>
      </c>
      <c r="E157" s="54" t="s">
        <v>86</v>
      </c>
      <c r="F157" s="43">
        <v>120</v>
      </c>
      <c r="G157" s="43">
        <v>6.1</v>
      </c>
      <c r="H157" s="43">
        <v>20.11</v>
      </c>
      <c r="I157" s="43">
        <v>18.329999999999998</v>
      </c>
      <c r="J157" s="43">
        <v>278.85000000000002</v>
      </c>
      <c r="K157" s="51" t="s">
        <v>83</v>
      </c>
      <c r="L157" s="43">
        <v>44.12</v>
      </c>
    </row>
    <row r="158" spans="1:12" ht="15" x14ac:dyDescent="0.25">
      <c r="A158" s="23"/>
      <c r="B158" s="15"/>
      <c r="C158" s="11"/>
      <c r="D158" s="62" t="s">
        <v>56</v>
      </c>
      <c r="E158" s="54" t="s">
        <v>149</v>
      </c>
      <c r="F158" s="43">
        <v>20</v>
      </c>
      <c r="G158" s="43">
        <v>0</v>
      </c>
      <c r="H158" s="43">
        <v>0</v>
      </c>
      <c r="I158" s="63" t="s">
        <v>150</v>
      </c>
      <c r="J158" s="43">
        <v>72</v>
      </c>
      <c r="K158" s="51" t="s">
        <v>46</v>
      </c>
      <c r="L158" s="63" t="s">
        <v>151</v>
      </c>
    </row>
    <row r="159" spans="1:12" ht="25.5" x14ac:dyDescent="0.25">
      <c r="A159" s="23"/>
      <c r="B159" s="15"/>
      <c r="C159" s="11"/>
      <c r="D159" s="52" t="s">
        <v>22</v>
      </c>
      <c r="E159" s="54" t="s">
        <v>63</v>
      </c>
      <c r="F159" s="43">
        <v>200</v>
      </c>
      <c r="G159" s="43">
        <v>0.2</v>
      </c>
      <c r="H159" s="43">
        <v>0</v>
      </c>
      <c r="I159" s="43">
        <v>6.5</v>
      </c>
      <c r="J159" s="43">
        <v>26.8</v>
      </c>
      <c r="K159" s="51" t="s">
        <v>65</v>
      </c>
      <c r="L159" s="43">
        <v>1.6</v>
      </c>
    </row>
    <row r="160" spans="1:12" ht="15" x14ac:dyDescent="0.25">
      <c r="A160" s="23"/>
      <c r="B160" s="15"/>
      <c r="C160" s="11"/>
      <c r="D160" s="52" t="s">
        <v>23</v>
      </c>
      <c r="E160" s="54" t="s">
        <v>42</v>
      </c>
      <c r="F160" s="43">
        <v>30</v>
      </c>
      <c r="G160" s="43">
        <v>2.4300000000000002</v>
      </c>
      <c r="H160" s="43">
        <v>0.3</v>
      </c>
      <c r="I160" s="43">
        <v>14.64</v>
      </c>
      <c r="J160" s="43">
        <v>72.599999999999994</v>
      </c>
      <c r="K160" s="51" t="s">
        <v>46</v>
      </c>
      <c r="L160" s="43">
        <v>2.2200000000000002</v>
      </c>
    </row>
    <row r="161" spans="1:12" ht="15" x14ac:dyDescent="0.25">
      <c r="A161" s="23"/>
      <c r="B161" s="15"/>
      <c r="C161" s="11"/>
      <c r="D161" s="61" t="s">
        <v>24</v>
      </c>
      <c r="E161" s="54" t="s">
        <v>98</v>
      </c>
      <c r="F161" s="43">
        <v>100</v>
      </c>
      <c r="G161" s="43">
        <v>0.26</v>
      </c>
      <c r="H161" s="43">
        <v>0.17</v>
      </c>
      <c r="I161" s="43">
        <v>13.81</v>
      </c>
      <c r="J161" s="43">
        <v>52</v>
      </c>
      <c r="K161" s="51" t="s">
        <v>46</v>
      </c>
      <c r="L161" s="63" t="s">
        <v>152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570</v>
      </c>
      <c r="G163" s="19">
        <f t="shared" ref="G163:J163" si="57">SUM(G156:G162)</f>
        <v>13.139999999999999</v>
      </c>
      <c r="H163" s="19">
        <f t="shared" si="57"/>
        <v>26.430000000000003</v>
      </c>
      <c r="I163" s="82" t="s">
        <v>153</v>
      </c>
      <c r="J163" s="19">
        <f t="shared" si="57"/>
        <v>646.25</v>
      </c>
      <c r="K163" s="25"/>
      <c r="L163" s="19">
        <v>90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58">SUM(G164:G172)</f>
        <v>0</v>
      </c>
      <c r="H173" s="19">
        <f t="shared" si="58"/>
        <v>0</v>
      </c>
      <c r="I173" s="19">
        <f t="shared" si="58"/>
        <v>0</v>
      </c>
      <c r="J173" s="19">
        <f t="shared" si="58"/>
        <v>0</v>
      </c>
      <c r="K173" s="25"/>
      <c r="L173" s="19">
        <f t="shared" ref="L173" si="59">SUM(L164:L172)</f>
        <v>0</v>
      </c>
    </row>
    <row r="174" spans="1:12" ht="15.75" thickBot="1" x14ac:dyDescent="0.25">
      <c r="A174" s="29">
        <f>A156</f>
        <v>2</v>
      </c>
      <c r="B174" s="30">
        <f>B156</f>
        <v>4</v>
      </c>
      <c r="C174" s="69" t="s">
        <v>4</v>
      </c>
      <c r="D174" s="70"/>
      <c r="E174" s="31"/>
      <c r="F174" s="32">
        <f>F163+F173</f>
        <v>570</v>
      </c>
      <c r="G174" s="32">
        <f t="shared" ref="G174" si="60">G163+G173</f>
        <v>13.139999999999999</v>
      </c>
      <c r="H174" s="32">
        <f t="shared" ref="H174" si="61">H163+H173</f>
        <v>26.430000000000003</v>
      </c>
      <c r="I174" s="83" t="s">
        <v>154</v>
      </c>
      <c r="J174" s="32">
        <f t="shared" ref="J174:L174" si="62">J163+J173</f>
        <v>646.25</v>
      </c>
      <c r="K174" s="32"/>
      <c r="L174" s="32">
        <f t="shared" si="62"/>
        <v>90</v>
      </c>
    </row>
    <row r="175" spans="1:12" ht="15.75" thickBot="1" x14ac:dyDescent="0.25">
      <c r="A175" s="85"/>
      <c r="B175" s="86"/>
      <c r="C175" s="87"/>
      <c r="D175" s="88"/>
      <c r="E175" s="89"/>
      <c r="F175" s="90"/>
      <c r="G175" s="90"/>
      <c r="H175" s="90"/>
      <c r="I175" s="91"/>
      <c r="J175" s="90"/>
      <c r="K175" s="92"/>
      <c r="L175" s="90"/>
    </row>
    <row r="176" spans="1:12" ht="15.75" thickBot="1" x14ac:dyDescent="0.3">
      <c r="A176" s="20">
        <v>2</v>
      </c>
      <c r="B176" s="21">
        <v>5</v>
      </c>
      <c r="C176" s="22" t="s">
        <v>20</v>
      </c>
      <c r="D176" s="5" t="s">
        <v>21</v>
      </c>
      <c r="E176" s="53" t="s">
        <v>155</v>
      </c>
      <c r="F176" s="40">
        <v>90</v>
      </c>
      <c r="G176" s="77" t="s">
        <v>157</v>
      </c>
      <c r="H176" s="77" t="s">
        <v>158</v>
      </c>
      <c r="I176" s="77" t="s">
        <v>159</v>
      </c>
      <c r="J176" s="77" t="s">
        <v>160</v>
      </c>
      <c r="K176" s="55">
        <v>109</v>
      </c>
      <c r="L176" s="77" t="s">
        <v>156</v>
      </c>
    </row>
    <row r="177" spans="1:12" ht="25.5" x14ac:dyDescent="0.25">
      <c r="A177" s="23"/>
      <c r="B177" s="15"/>
      <c r="C177" s="11"/>
      <c r="D177" s="5" t="s">
        <v>21</v>
      </c>
      <c r="E177" s="93" t="s">
        <v>76</v>
      </c>
      <c r="F177" s="94">
        <v>150</v>
      </c>
      <c r="G177" s="97" t="s">
        <v>161</v>
      </c>
      <c r="H177" s="95" t="s">
        <v>162</v>
      </c>
      <c r="I177" s="95" t="s">
        <v>163</v>
      </c>
      <c r="J177" s="95">
        <v>202</v>
      </c>
      <c r="K177" s="96" t="s">
        <v>164</v>
      </c>
      <c r="L177" s="95" t="s">
        <v>145</v>
      </c>
    </row>
    <row r="178" spans="1:12" ht="25.5" x14ac:dyDescent="0.25">
      <c r="A178" s="23"/>
      <c r="B178" s="15"/>
      <c r="C178" s="11"/>
      <c r="D178" s="7" t="s">
        <v>22</v>
      </c>
      <c r="E178" s="54" t="s">
        <v>63</v>
      </c>
      <c r="F178" s="43">
        <v>200</v>
      </c>
      <c r="G178" s="43">
        <v>0.2</v>
      </c>
      <c r="H178" s="43">
        <v>0</v>
      </c>
      <c r="I178" s="43">
        <v>6.5</v>
      </c>
      <c r="J178" s="43">
        <v>26.8</v>
      </c>
      <c r="K178" s="51" t="s">
        <v>45</v>
      </c>
      <c r="L178" s="43">
        <v>1.6</v>
      </c>
    </row>
    <row r="179" spans="1:12" ht="15" x14ac:dyDescent="0.25">
      <c r="A179" s="23"/>
      <c r="B179" s="15"/>
      <c r="C179" s="11"/>
      <c r="D179" s="7" t="s">
        <v>23</v>
      </c>
      <c r="E179" s="54" t="s">
        <v>42</v>
      </c>
      <c r="F179" s="43">
        <v>30</v>
      </c>
      <c r="G179" s="43">
        <v>2.4300000000000002</v>
      </c>
      <c r="H179" s="43">
        <v>0.3</v>
      </c>
      <c r="I179" s="43">
        <v>14.64</v>
      </c>
      <c r="J179" s="43">
        <v>72.599999999999994</v>
      </c>
      <c r="K179" s="51" t="s">
        <v>46</v>
      </c>
      <c r="L179" s="43">
        <v>2.2200000000000002</v>
      </c>
    </row>
    <row r="180" spans="1:12" ht="15" x14ac:dyDescent="0.25">
      <c r="A180" s="23"/>
      <c r="B180" s="15"/>
      <c r="C180" s="11"/>
      <c r="D180" s="75" t="s">
        <v>165</v>
      </c>
      <c r="E180" s="54" t="s">
        <v>166</v>
      </c>
      <c r="F180" s="43">
        <v>40</v>
      </c>
      <c r="G180" s="63" t="s">
        <v>167</v>
      </c>
      <c r="H180" s="63" t="s">
        <v>168</v>
      </c>
      <c r="I180" s="63" t="s">
        <v>102</v>
      </c>
      <c r="J180" s="43">
        <v>172</v>
      </c>
      <c r="K180" s="51" t="s">
        <v>46</v>
      </c>
      <c r="L180" s="63" t="s">
        <v>169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v>520</v>
      </c>
      <c r="G183" s="82" t="s">
        <v>170</v>
      </c>
      <c r="H183" s="82" t="s">
        <v>171</v>
      </c>
      <c r="I183" s="82" t="s">
        <v>172</v>
      </c>
      <c r="J183" s="82" t="s">
        <v>173</v>
      </c>
      <c r="K183" s="25"/>
      <c r="L183" s="19">
        <v>90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63">SUM(G184:G192)</f>
        <v>0</v>
      </c>
      <c r="H193" s="19">
        <f t="shared" si="63"/>
        <v>0</v>
      </c>
      <c r="I193" s="19">
        <f t="shared" si="63"/>
        <v>0</v>
      </c>
      <c r="J193" s="19">
        <f t="shared" si="63"/>
        <v>0</v>
      </c>
      <c r="K193" s="25"/>
      <c r="L193" s="19">
        <f t="shared" ref="L193" si="64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69" t="s">
        <v>4</v>
      </c>
      <c r="D194" s="70"/>
      <c r="E194" s="31"/>
      <c r="F194" s="32">
        <f>F183+F193</f>
        <v>520</v>
      </c>
      <c r="G194" s="83" t="s">
        <v>170</v>
      </c>
      <c r="H194" s="83" t="s">
        <v>171</v>
      </c>
      <c r="I194" s="83" t="s">
        <v>172</v>
      </c>
      <c r="J194" s="83" t="s">
        <v>173</v>
      </c>
      <c r="K194" s="32"/>
      <c r="L194" s="32">
        <f t="shared" ref="J194:L194" si="65">L183+L193</f>
        <v>90</v>
      </c>
    </row>
    <row r="195" spans="1:12" x14ac:dyDescent="0.2">
      <c r="A195" s="27"/>
      <c r="B195" s="28"/>
      <c r="C195" s="71" t="s">
        <v>5</v>
      </c>
      <c r="D195" s="71"/>
      <c r="E195" s="71"/>
      <c r="F195" s="34">
        <f>(F23+F42+F61+F80+F99+F117+F136+F155+F174+F194)/(IF(F23=0,0,1)+IF(F42=0,0,1)+IF(F61=0,0,1)+IF(F80=0,0,1)+IF(F99=0,0,1)+IF(F117=0,0,1)+IF(F136=0,0,1)+IF(F155=0,0,1)+IF(F174=0,0,1)+IF(F194=0,0,1))</f>
        <v>577.5</v>
      </c>
      <c r="G195" s="98" t="s">
        <v>99</v>
      </c>
      <c r="H195" s="98" t="s">
        <v>99</v>
      </c>
      <c r="I195" s="98" t="s">
        <v>99</v>
      </c>
      <c r="J195" s="98" t="s">
        <v>99</v>
      </c>
      <c r="K195" s="34"/>
      <c r="L195" s="34">
        <f>(L23+L42+L61+L80+L99+L117+L136+L155+L174+L194)/(IF(L23=0,0,1)+IF(L42=0,0,1)+IF(L61=0,0,1)+IF(L80=0,0,1)+IF(L99=0,0,1)+IF(L117=0,0,1)+IF(L136=0,0,1)+IF(L155=0,0,1)+IF(L174=0,0,1)+IF(L194=0,0,1))</f>
        <v>90</v>
      </c>
    </row>
  </sheetData>
  <mergeCells count="14">
    <mergeCell ref="C80:D80"/>
    <mergeCell ref="C99:D99"/>
    <mergeCell ref="C23:D23"/>
    <mergeCell ref="C195:E195"/>
    <mergeCell ref="C194:D194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2024-01-21T15:09:35Z</dcterms:modified>
</cp:coreProperties>
</file>